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10320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<sst xmlns="http://schemas.openxmlformats.org/spreadsheetml/2006/main" count="25" uniqueCount="25">
  <si>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Покупная энергия на производственные и хозяйственные нужды</t>
  </si>
  <si>
    <t>Затраты на оплату труда</t>
  </si>
  <si>
    <t>Свод МРСК</t>
  </si>
  <si>
    <t>в т.ч. по филиалам</t>
  </si>
  <si>
    <t>Астрахань энерго</t>
  </si>
  <si>
    <t>Волгоград энерго</t>
  </si>
  <si>
    <t>Калм
энерго</t>
  </si>
  <si>
    <t>Ростов
энерго</t>
  </si>
  <si>
    <t>Кубань
энерго</t>
  </si>
  <si>
    <t>Затраты на производство и реализацию продукции</t>
  </si>
  <si>
    <t>Материальные затраты, всего</t>
  </si>
  <si>
    <t>Покупная электроэнергия на компенсацию потерь</t>
  </si>
  <si>
    <t>Cырье и материалы</t>
  </si>
  <si>
    <t xml:space="preserve">Работы и услуги производственного характера  </t>
  </si>
  <si>
    <t>Услуги подрядчиков по обслуживанию и ремонту</t>
  </si>
  <si>
    <t>Услуги сетевых компаний по передаче э/э</t>
  </si>
  <si>
    <t xml:space="preserve"> - услуги "ФСК ЕЭС"</t>
  </si>
  <si>
    <t xml:space="preserve"> - услуги распределительных сетевых компаний</t>
  </si>
  <si>
    <t>Прочие услуги производственного характера</t>
  </si>
  <si>
    <t>Страховые взносы</t>
  </si>
  <si>
    <t>Отчисления на НПО (НПФ энергетики)</t>
  </si>
  <si>
    <t>Амортизация основных средств и НМА</t>
  </si>
  <si>
    <t>Прочие затраты</t>
  </si>
  <si>
    <t>Структура и объём затрат в разрезе структурных подразделений ПАО "МРСК Юга" за 2017 год</t>
  </si>
  <si>
    <t>2017 год, тыс.руб.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</si>
</sst>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2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7" fillId="0" borderId="10" applyNumberFormat="0" applyFill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7" fillId="0" borderId="0">
      <alignment vertical="top"/>
      <protection/>
    </xf>
    <xf numFmtId="0" fontId="4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ill="0" applyBorder="0" applyAlignment="0" applyProtection="0"/>
    <xf numFmtId="171" fontId="3" fillId="0" borderId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71" fontId="3" fillId="0" borderId="0" applyFill="0" applyBorder="0" applyAlignment="0" applyProtection="0"/>
    <xf numFmtId="0" fontId="49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 indent="3"/>
    </xf>
    <xf numFmtId="0" fontId="50" fillId="0" borderId="11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2" fillId="15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right" vertical="center" wrapText="1" readingOrder="1"/>
    </xf>
    <xf numFmtId="0" fontId="53" fillId="0" borderId="11" xfId="0" applyFont="1" applyFill="1" applyBorder="1" applyAlignment="1">
      <alignment horizontal="right" vertical="center" wrapText="1" readingOrder="1"/>
    </xf>
    <xf numFmtId="3" fontId="52" fillId="15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2" fillId="34" borderId="11" xfId="0" applyFont="1" applyFill="1" applyBorder="1" applyAlignment="1">
      <alignment horizontal="center" vertic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2017%20&#1041;&#1044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G11">
            <v>-4007481.82</v>
          </cell>
          <cell r="H11">
            <v>-8414304.682</v>
          </cell>
          <cell r="I11">
            <v>-1775980.765</v>
          </cell>
          <cell r="J11">
            <v>-14407009.97</v>
          </cell>
          <cell r="K11">
            <v>-14749.653</v>
          </cell>
          <cell r="M11">
            <v>-28630009.195</v>
          </cell>
        </row>
        <row r="12">
          <cell r="G12">
            <v>-1514583.848</v>
          </cell>
          <cell r="H12">
            <v>-1885508.434</v>
          </cell>
          <cell r="I12">
            <v>-711338.883</v>
          </cell>
          <cell r="J12">
            <v>-3890850.306</v>
          </cell>
          <cell r="K12">
            <v>-1748.755</v>
          </cell>
          <cell r="M12">
            <v>-8011798.834</v>
          </cell>
        </row>
        <row r="15">
          <cell r="G15">
            <v>-1330001.387</v>
          </cell>
          <cell r="H15">
            <v>-1535373.032</v>
          </cell>
          <cell r="I15">
            <v>-332228.178</v>
          </cell>
          <cell r="J15">
            <v>-3346974.6</v>
          </cell>
          <cell r="M15">
            <v>-6544577.197</v>
          </cell>
        </row>
        <row r="18">
          <cell r="G18">
            <v>-28655.237</v>
          </cell>
          <cell r="H18">
            <v>-75793.78</v>
          </cell>
          <cell r="I18">
            <v>-12259.286</v>
          </cell>
          <cell r="J18">
            <v>-130514.491</v>
          </cell>
          <cell r="K18">
            <v>-1623.196</v>
          </cell>
          <cell r="M18">
            <v>-248990.778</v>
          </cell>
        </row>
        <row r="21">
          <cell r="G21">
            <v>-155927.223</v>
          </cell>
          <cell r="H21">
            <v>-274341.623</v>
          </cell>
          <cell r="I21">
            <v>-83148.237</v>
          </cell>
          <cell r="J21">
            <v>-413361.215</v>
          </cell>
          <cell r="K21">
            <v>-125.559</v>
          </cell>
          <cell r="M21">
            <v>-926921.445</v>
          </cell>
        </row>
        <row r="57">
          <cell r="G57">
            <v>-777068.449</v>
          </cell>
          <cell r="H57">
            <v>-3268684.199</v>
          </cell>
          <cell r="I57">
            <v>-161265.273</v>
          </cell>
          <cell r="J57">
            <v>-5414774.071</v>
          </cell>
          <cell r="K57">
            <v>-74.591</v>
          </cell>
          <cell r="M57">
            <v>-9621869.61</v>
          </cell>
        </row>
        <row r="58">
          <cell r="G58">
            <v>-22553.6</v>
          </cell>
          <cell r="H58">
            <v>-60391.695</v>
          </cell>
          <cell r="I58">
            <v>-3142.867</v>
          </cell>
          <cell r="J58">
            <v>-110509.663</v>
          </cell>
          <cell r="K58">
            <v>-74.591</v>
          </cell>
          <cell r="M58">
            <v>-196675.442</v>
          </cell>
        </row>
        <row r="86">
          <cell r="G86">
            <v>-740904.987</v>
          </cell>
          <cell r="H86">
            <v>-3179747.89</v>
          </cell>
          <cell r="I86">
            <v>-155447.447</v>
          </cell>
          <cell r="J86">
            <v>-5251240.493</v>
          </cell>
          <cell r="M86">
            <v>-9327340.816</v>
          </cell>
        </row>
        <row r="87">
          <cell r="G87">
            <v>-451872.765</v>
          </cell>
          <cell r="H87">
            <v>-2519079.241</v>
          </cell>
          <cell r="I87">
            <v>-155447.447</v>
          </cell>
          <cell r="J87">
            <v>-3616887.681</v>
          </cell>
          <cell r="M87">
            <v>-6743287.135</v>
          </cell>
        </row>
        <row r="91">
          <cell r="G91">
            <v>-289032.221</v>
          </cell>
          <cell r="H91">
            <v>-660668.649</v>
          </cell>
          <cell r="J91">
            <v>-1634139.297</v>
          </cell>
          <cell r="M91">
            <v>-2583840.167</v>
          </cell>
        </row>
        <row r="92">
          <cell r="J92">
            <v>-213.515</v>
          </cell>
          <cell r="M92">
            <v>-213.515</v>
          </cell>
        </row>
        <row r="102">
          <cell r="G102">
            <v>-809494.823</v>
          </cell>
          <cell r="H102">
            <v>-1780814.704</v>
          </cell>
          <cell r="I102">
            <v>-474335.461</v>
          </cell>
          <cell r="J102">
            <v>-2328085.285</v>
          </cell>
          <cell r="K102">
            <v>-876.449</v>
          </cell>
          <cell r="M102">
            <v>-5395687.132</v>
          </cell>
        </row>
        <row r="118">
          <cell r="G118">
            <v>-246167.806</v>
          </cell>
          <cell r="H118">
            <v>-533862.469</v>
          </cell>
          <cell r="I118">
            <v>-142443.422</v>
          </cell>
          <cell r="J118">
            <v>-702823.882</v>
          </cell>
          <cell r="K118">
            <v>-255.517</v>
          </cell>
          <cell r="M118">
            <v>-1626067.167</v>
          </cell>
        </row>
        <row r="143">
          <cell r="J143">
            <v>-1603.004</v>
          </cell>
          <cell r="M143">
            <v>-1603.004</v>
          </cell>
        </row>
        <row r="144">
          <cell r="G144">
            <v>-436977.837</v>
          </cell>
          <cell r="H144">
            <v>-528931.91</v>
          </cell>
          <cell r="I144">
            <v>-191252.66</v>
          </cell>
          <cell r="J144">
            <v>-1413366.758</v>
          </cell>
          <cell r="K144">
            <v>-1344.363</v>
          </cell>
          <cell r="M144">
            <v>-2571901.638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7.625" style="1" customWidth="1"/>
    <col min="2" max="7" width="15.75390625" style="1" customWidth="1"/>
    <col min="8" max="9" width="16.25390625" style="1" customWidth="1"/>
    <col min="10" max="16384" width="9.125" style="1" customWidth="1"/>
  </cols>
  <sheetData>
    <row r="1" spans="1:7" s="2" customFormat="1" ht="15.75">
      <c r="A1" s="15" t="s">
        <v>23</v>
      </c>
      <c r="B1" s="15"/>
      <c r="C1" s="15"/>
      <c r="D1" s="15"/>
      <c r="E1" s="15"/>
      <c r="F1" s="15"/>
      <c r="G1" s="15"/>
    </row>
    <row r="2" s="2" customFormat="1" ht="15.75"/>
    <row r="3" spans="1:9" s="2" customFormat="1" ht="15.75">
      <c r="A3" s="16" t="s">
        <v>24</v>
      </c>
      <c r="B3" s="16" t="s">
        <v>2</v>
      </c>
      <c r="C3" s="16" t="s">
        <v>3</v>
      </c>
      <c r="D3" s="16"/>
      <c r="E3" s="16"/>
      <c r="F3" s="16"/>
      <c r="G3" s="16"/>
      <c r="H3" s="3"/>
      <c r="I3" s="3"/>
    </row>
    <row r="4" spans="1:9" s="2" customFormat="1" ht="31.5">
      <c r="A4" s="16"/>
      <c r="B4" s="16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3"/>
      <c r="I4" s="3"/>
    </row>
    <row r="5" spans="1:9" s="2" customFormat="1" ht="15.75">
      <c r="A5" s="10" t="s">
        <v>9</v>
      </c>
      <c r="B5" s="14">
        <f>'[1]TDSheet'!M11*-1</f>
        <v>28630009.195</v>
      </c>
      <c r="C5" s="14">
        <f>'[1]TDSheet'!G11*-1</f>
        <v>4007481.82</v>
      </c>
      <c r="D5" s="14">
        <f>'[1]TDSheet'!H11*-1</f>
        <v>8414304.682</v>
      </c>
      <c r="E5" s="14">
        <f>'[1]TDSheet'!I11*-1</f>
        <v>1775980.765</v>
      </c>
      <c r="F5" s="14">
        <f>'[1]TDSheet'!J11*-1</f>
        <v>14407009.97</v>
      </c>
      <c r="G5" s="14">
        <f>'[1]TDSheet'!K11*-1</f>
        <v>14749.653</v>
      </c>
      <c r="H5" s="3"/>
      <c r="I5" s="3"/>
    </row>
    <row r="6" spans="1:7" s="2" customFormat="1" ht="15.75">
      <c r="A6" s="6" t="s">
        <v>10</v>
      </c>
      <c r="B6" s="12">
        <f>'[1]TDSheet'!M12*-1</f>
        <v>8011798.834</v>
      </c>
      <c r="C6" s="12">
        <f>'[1]TDSheet'!G12*-1</f>
        <v>1514583.848</v>
      </c>
      <c r="D6" s="12">
        <f>'[1]TDSheet'!H12*-1</f>
        <v>1885508.434</v>
      </c>
      <c r="E6" s="12">
        <f>'[1]TDSheet'!I12*-1</f>
        <v>711338.883</v>
      </c>
      <c r="F6" s="12">
        <f>'[1]TDSheet'!J12*-1</f>
        <v>3890850.306</v>
      </c>
      <c r="G6" s="12">
        <f>'[1]TDSheet'!K12*-1</f>
        <v>1748.755</v>
      </c>
    </row>
    <row r="7" spans="1:7" s="2" customFormat="1" ht="15.75">
      <c r="A7" s="7" t="s">
        <v>11</v>
      </c>
      <c r="B7" s="12">
        <f>'[1]TDSheet'!M15*-1</f>
        <v>6544577.197</v>
      </c>
      <c r="C7" s="12">
        <f>'[1]TDSheet'!G15*-1</f>
        <v>1330001.387</v>
      </c>
      <c r="D7" s="12">
        <f>'[1]TDSheet'!H15*-1</f>
        <v>1535373.032</v>
      </c>
      <c r="E7" s="12">
        <f>'[1]TDSheet'!I15*-1</f>
        <v>332228.178</v>
      </c>
      <c r="F7" s="12">
        <f>'[1]TDSheet'!J15*-1</f>
        <v>3346974.6</v>
      </c>
      <c r="G7" s="13">
        <f>'[1]TDSheet'!K15*-1</f>
        <v>0</v>
      </c>
    </row>
    <row r="8" spans="1:7" s="2" customFormat="1" ht="15.75">
      <c r="A8" s="7" t="s">
        <v>0</v>
      </c>
      <c r="B8" s="12">
        <f>'[1]TDSheet'!M18*-1</f>
        <v>248990.778</v>
      </c>
      <c r="C8" s="12">
        <f>'[1]TDSheet'!G18*-1</f>
        <v>28655.237</v>
      </c>
      <c r="D8" s="12">
        <f>'[1]TDSheet'!H18*-1</f>
        <v>75793.78</v>
      </c>
      <c r="E8" s="12">
        <f>'[1]TDSheet'!I18*-1</f>
        <v>12259.286</v>
      </c>
      <c r="F8" s="12">
        <f>'[1]TDSheet'!J18*-1</f>
        <v>130514.491</v>
      </c>
      <c r="G8" s="12">
        <f>'[1]TDSheet'!K18*-1</f>
        <v>1623.196</v>
      </c>
    </row>
    <row r="9" spans="1:7" s="2" customFormat="1" ht="15.75">
      <c r="A9" s="7" t="s">
        <v>12</v>
      </c>
      <c r="B9" s="12">
        <f>'[1]TDSheet'!M21*-1</f>
        <v>926921.445</v>
      </c>
      <c r="C9" s="12">
        <f>'[1]TDSheet'!G21*-1</f>
        <v>155927.223</v>
      </c>
      <c r="D9" s="12">
        <f>'[1]TDSheet'!H21*-1</f>
        <v>274341.623</v>
      </c>
      <c r="E9" s="12">
        <f>'[1]TDSheet'!I21*-1</f>
        <v>83148.237</v>
      </c>
      <c r="F9" s="12">
        <f>'[1]TDSheet'!J21*-1</f>
        <v>413361.215</v>
      </c>
      <c r="G9" s="12">
        <f>'[1]TDSheet'!K21*-1</f>
        <v>125.559</v>
      </c>
    </row>
    <row r="10" spans="1:7" s="2" customFormat="1" ht="15.75">
      <c r="A10" s="6" t="s">
        <v>13</v>
      </c>
      <c r="B10" s="12">
        <f>'[1]TDSheet'!M57*-1</f>
        <v>9621869.61</v>
      </c>
      <c r="C10" s="12">
        <f>'[1]TDSheet'!G57*-1</f>
        <v>777068.449</v>
      </c>
      <c r="D10" s="12">
        <f>'[1]TDSheet'!H57*-1</f>
        <v>3268684.199</v>
      </c>
      <c r="E10" s="12">
        <f>'[1]TDSheet'!I57*-1</f>
        <v>161265.273</v>
      </c>
      <c r="F10" s="12">
        <f>'[1]TDSheet'!J57*-1</f>
        <v>5414774.071</v>
      </c>
      <c r="G10" s="13">
        <f>'[1]TDSheet'!K57*-1</f>
        <v>74.591</v>
      </c>
    </row>
    <row r="11" spans="1:7" s="2" customFormat="1" ht="15.75">
      <c r="A11" s="7" t="s">
        <v>14</v>
      </c>
      <c r="B11" s="12">
        <f>'[1]TDSheet'!M58*-1</f>
        <v>196675.442</v>
      </c>
      <c r="C11" s="12">
        <f>'[1]TDSheet'!G58*-1</f>
        <v>22553.6</v>
      </c>
      <c r="D11" s="12">
        <f>'[1]TDSheet'!H58*-1</f>
        <v>60391.695</v>
      </c>
      <c r="E11" s="12">
        <f>'[1]TDSheet'!I58*-1</f>
        <v>3142.867</v>
      </c>
      <c r="F11" s="12">
        <f>'[1]TDSheet'!J58*-1</f>
        <v>110509.663</v>
      </c>
      <c r="G11" s="13">
        <f>'[1]TDSheet'!K58*-1</f>
        <v>74.591</v>
      </c>
    </row>
    <row r="12" spans="1:7" s="2" customFormat="1" ht="15.75">
      <c r="A12" s="7" t="s">
        <v>15</v>
      </c>
      <c r="B12" s="12">
        <f>'[1]TDSheet'!M86*-1</f>
        <v>9327340.816</v>
      </c>
      <c r="C12" s="12">
        <f>'[1]TDSheet'!G86*-1</f>
        <v>740904.987</v>
      </c>
      <c r="D12" s="12">
        <f>'[1]TDSheet'!H86*-1</f>
        <v>3179747.89</v>
      </c>
      <c r="E12" s="12">
        <f>'[1]TDSheet'!I86*-1</f>
        <v>155447.447</v>
      </c>
      <c r="F12" s="12">
        <f>'[1]TDSheet'!J86*-1</f>
        <v>5251240.493</v>
      </c>
      <c r="G12" s="13">
        <f>'[1]TDSheet'!K86*-1</f>
        <v>0</v>
      </c>
    </row>
    <row r="13" spans="1:7" s="2" customFormat="1" ht="15.75">
      <c r="A13" s="7" t="s">
        <v>16</v>
      </c>
      <c r="B13" s="12">
        <f>'[1]TDSheet'!M87*-1</f>
        <v>6743287.135</v>
      </c>
      <c r="C13" s="12">
        <f>'[1]TDSheet'!G87*-1</f>
        <v>451872.765</v>
      </c>
      <c r="D13" s="12">
        <f>'[1]TDSheet'!H87*-1</f>
        <v>2519079.241</v>
      </c>
      <c r="E13" s="12">
        <f>'[1]TDSheet'!I87*-1</f>
        <v>155447.447</v>
      </c>
      <c r="F13" s="12">
        <f>'[1]TDSheet'!J87*-1</f>
        <v>3616887.681</v>
      </c>
      <c r="G13" s="13">
        <f>'[1]TDSheet'!K87*-1</f>
        <v>0</v>
      </c>
    </row>
    <row r="14" spans="1:7" s="2" customFormat="1" ht="15.75">
      <c r="A14" s="7" t="s">
        <v>17</v>
      </c>
      <c r="B14" s="12">
        <f>'[1]TDSheet'!M91*-1+'[1]TDSheet'!M92*-1</f>
        <v>2584053.682</v>
      </c>
      <c r="C14" s="12">
        <f>'[1]TDSheet'!G91*-1+'[1]TDSheet'!G92*-1</f>
        <v>289032.221</v>
      </c>
      <c r="D14" s="12">
        <f>'[1]TDSheet'!H91*-1+'[1]TDSheet'!H92*-1</f>
        <v>660668.649</v>
      </c>
      <c r="E14" s="13">
        <f>'[1]TDSheet'!I91*-1+'[1]TDSheet'!I92*-1</f>
        <v>0</v>
      </c>
      <c r="F14" s="12">
        <f>'[1]TDSheet'!J91*-1+'[1]TDSheet'!J92*-1</f>
        <v>1634352.812</v>
      </c>
      <c r="G14" s="13">
        <f>'[1]TDSheet'!K91*-1+'[1]TDSheet'!K92*-1</f>
        <v>0</v>
      </c>
    </row>
    <row r="15" spans="1:7" s="2" customFormat="1" ht="15.75">
      <c r="A15" s="7" t="s">
        <v>18</v>
      </c>
      <c r="B15" s="12">
        <f>B10-B11-B12</f>
        <v>97853.35199999996</v>
      </c>
      <c r="C15" s="12">
        <f>C10-C11-C12</f>
        <v>13609.862000000081</v>
      </c>
      <c r="D15" s="12">
        <f>D10-D11-D12</f>
        <v>28544.61400000006</v>
      </c>
      <c r="E15" s="12">
        <f>E10-E11-E12</f>
        <v>2674.9590000000026</v>
      </c>
      <c r="F15" s="12">
        <f>F10-F11-F12</f>
        <v>53023.91500000097</v>
      </c>
      <c r="G15" s="13">
        <f>G10-G11-G12</f>
        <v>0</v>
      </c>
    </row>
    <row r="16" spans="1:7" s="2" customFormat="1" ht="15.75">
      <c r="A16" s="6" t="s">
        <v>1</v>
      </c>
      <c r="B16" s="12">
        <f>'[1]TDSheet'!M102*-1</f>
        <v>5395687.132</v>
      </c>
      <c r="C16" s="12">
        <f>'[1]TDSheet'!G102*-1</f>
        <v>809494.823</v>
      </c>
      <c r="D16" s="12">
        <f>'[1]TDSheet'!H102*-1</f>
        <v>1780814.704</v>
      </c>
      <c r="E16" s="12">
        <f>'[1]TDSheet'!I102*-1</f>
        <v>474335.461</v>
      </c>
      <c r="F16" s="12">
        <f>'[1]TDSheet'!J102*-1</f>
        <v>2328085.285</v>
      </c>
      <c r="G16" s="12">
        <f>'[1]TDSheet'!K102*-1</f>
        <v>876.449</v>
      </c>
    </row>
    <row r="17" spans="1:7" s="2" customFormat="1" ht="15.75">
      <c r="A17" s="6" t="s">
        <v>19</v>
      </c>
      <c r="B17" s="12">
        <f>'[1]TDSheet'!M118*-1</f>
        <v>1626067.167</v>
      </c>
      <c r="C17" s="12">
        <f>'[1]TDSheet'!G118*-1</f>
        <v>246167.806</v>
      </c>
      <c r="D17" s="12">
        <f>'[1]TDSheet'!H118*-1</f>
        <v>533862.469</v>
      </c>
      <c r="E17" s="12">
        <f>'[1]TDSheet'!I118*-1</f>
        <v>142443.422</v>
      </c>
      <c r="F17" s="12">
        <f>'[1]TDSheet'!J118*-1</f>
        <v>702823.882</v>
      </c>
      <c r="G17" s="12">
        <f>'[1]TDSheet'!K118*-1</f>
        <v>255.517</v>
      </c>
    </row>
    <row r="18" spans="1:7" s="2" customFormat="1" ht="15.75">
      <c r="A18" s="6" t="s">
        <v>20</v>
      </c>
      <c r="B18" s="12">
        <f>'[1]TDSheet'!M143*-1</f>
        <v>1603.004</v>
      </c>
      <c r="C18" s="13">
        <f>'[1]TDSheet'!G143*-1</f>
        <v>0</v>
      </c>
      <c r="D18" s="13">
        <f>'[1]TDSheet'!H143*-1</f>
        <v>0</v>
      </c>
      <c r="E18" s="13">
        <f>'[1]TDSheet'!I143*-1</f>
        <v>0</v>
      </c>
      <c r="F18" s="12">
        <f>'[1]TDSheet'!J143*-1</f>
        <v>1603.004</v>
      </c>
      <c r="G18" s="13">
        <f>'[1]TDSheet'!K143*-1</f>
        <v>0</v>
      </c>
    </row>
    <row r="19" spans="1:7" s="2" customFormat="1" ht="15.75">
      <c r="A19" s="6" t="s">
        <v>21</v>
      </c>
      <c r="B19" s="12">
        <f>'[1]TDSheet'!M144*-1</f>
        <v>2571901.638</v>
      </c>
      <c r="C19" s="12">
        <f>'[1]TDSheet'!G144*-1</f>
        <v>436977.837</v>
      </c>
      <c r="D19" s="12">
        <f>'[1]TDSheet'!H144*-1</f>
        <v>528931.91</v>
      </c>
      <c r="E19" s="12">
        <f>'[1]TDSheet'!I144*-1</f>
        <v>191252.66</v>
      </c>
      <c r="F19" s="12">
        <f>'[1]TDSheet'!J144*-1</f>
        <v>1413366.758</v>
      </c>
      <c r="G19" s="12">
        <f>'[1]TDSheet'!K144*-1</f>
        <v>1344.363</v>
      </c>
    </row>
    <row r="20" spans="1:7" s="2" customFormat="1" ht="15.75">
      <c r="A20" s="8" t="s">
        <v>22</v>
      </c>
      <c r="B20" s="12">
        <f>B5-B6-B10-B16-B17-B18-B19</f>
        <v>1401081.810000002</v>
      </c>
      <c r="C20" s="12">
        <f>C5-C6-C10-C16-C17-C18-C19</f>
        <v>223189.0570000001</v>
      </c>
      <c r="D20" s="12">
        <f>D5-D6-D10-D16-D17-D18-D19</f>
        <v>416502.96599999967</v>
      </c>
      <c r="E20" s="12">
        <f>E5-E6-E10-E16-E17-E18-E19</f>
        <v>95345.06599999967</v>
      </c>
      <c r="F20" s="12">
        <f>F5-F6-F10-F16-F17-F18-F19</f>
        <v>655506.6640000003</v>
      </c>
      <c r="G20" s="12">
        <f>G5-G6-G10-G16-G17-G18-G19</f>
        <v>10449.978000000001</v>
      </c>
    </row>
    <row r="21" spans="1:7" s="2" customFormat="1" ht="15.75">
      <c r="A21" s="9"/>
      <c r="B21" s="4"/>
      <c r="C21" s="5"/>
      <c r="D21" s="5"/>
      <c r="E21" s="4"/>
      <c r="F21" s="5"/>
      <c r="G21" s="4"/>
    </row>
  </sheetData>
  <sheetProtection/>
  <mergeCells count="4">
    <mergeCell ref="A1:G1"/>
    <mergeCell ref="A3:A4"/>
    <mergeCell ref="B3:B4"/>
    <mergeCell ref="C3:G3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2013-04-11T05:34:37Z</cp:lastPrinted>
  <dcterms:created xsi:type="dcterms:W3CDTF">2010-06-18T04:55:37Z</dcterms:created>
  <dcterms:modified xsi:type="dcterms:W3CDTF">2018-05-11T10:20:07Z</dcterms:modified>
  <cp:category/>
  <cp:version/>
  <cp:contentType/>
  <cp:contentStatus/>
</cp:coreProperties>
</file>